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\COS - NEW\COSC - NEW\SMALL ARMS RANGES - Nielsen\FC 4-179-03F AFCEC-CF FC document\FC revision 2021\"/>
    </mc:Choice>
  </mc:AlternateContent>
  <bookViews>
    <workbookView xWindow="0" yWindow="210" windowWidth="28800" windowHeight="11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37" i="1"/>
  <c r="J6" i="1" l="1"/>
  <c r="J5" i="1"/>
  <c r="J4" i="1"/>
  <c r="J7" i="1" l="1"/>
  <c r="J9" i="1" s="1"/>
  <c r="F27" i="1" s="1"/>
  <c r="F28" i="1" s="1"/>
</calcChain>
</file>

<file path=xl/sharedStrings.xml><?xml version="1.0" encoding="utf-8"?>
<sst xmlns="http://schemas.openxmlformats.org/spreadsheetml/2006/main" count="48" uniqueCount="37">
  <si>
    <t>Current FY -1</t>
  </si>
  <si>
    <t>Current FY -2</t>
  </si>
  <si>
    <t>Current FY -3</t>
  </si>
  <si>
    <t>Available Training Days</t>
  </si>
  <si>
    <t>Days</t>
  </si>
  <si>
    <t>CA Core Trng</t>
  </si>
  <si>
    <t>SF Core Trng</t>
  </si>
  <si>
    <t>Yr Total</t>
  </si>
  <si>
    <t>3 Yr Average</t>
  </si>
  <si>
    <t>Lanes</t>
  </si>
  <si>
    <t>Total Design Training Requirement  (DTR)</t>
  </si>
  <si>
    <t>Total Training Days Available (TDA)</t>
  </si>
  <si>
    <t>Range Lane Requirement   DTR/TDA</t>
  </si>
  <si>
    <t>Historical AF Training requirement</t>
  </si>
  <si>
    <t>Annual Weapons Inspections</t>
  </si>
  <si>
    <t>Weekends (104), Holidays (10)</t>
  </si>
  <si>
    <t>MAJCOM, Wing Down days</t>
  </si>
  <si>
    <t>Greatest multiple of 7 lanes to satisfy the range lane requirement</t>
  </si>
  <si>
    <t>STEP 1--Annual Training Requirement</t>
  </si>
  <si>
    <t>STEP 2--Total Training Days Requirement</t>
  </si>
  <si>
    <t>STEP 3--Lane Requirement</t>
  </si>
  <si>
    <t>STEP 4--Manpower Consideration</t>
  </si>
  <si>
    <t>Manpower Authorization--as reflected on the UMD</t>
  </si>
  <si>
    <t>Officer-in-charge (if applicable)</t>
  </si>
  <si>
    <t>Non-commisioned Officer-in-Charge (SEI 312 or 3P051B)</t>
  </si>
  <si>
    <t>CA Instructors (3P051B or 3P031B)</t>
  </si>
  <si>
    <t>Total Manpower Authorized</t>
  </si>
  <si>
    <t>Weapons Maintenance (1 day dedicated per month)</t>
  </si>
  <si>
    <t>Range Maintenance (1 day dedicated per month, does not include range rehab/project)</t>
  </si>
  <si>
    <t>Rifle Qual</t>
  </si>
  <si>
    <t>Pistol Qual</t>
  </si>
  <si>
    <t xml:space="preserve">Shotgun Qual </t>
  </si>
  <si>
    <t>Other Qual (i.e. MP5)</t>
  </si>
  <si>
    <t>Non-Main Range Weapons Trng (i.e. M203, M249, M240, MK19, etc.)</t>
  </si>
  <si>
    <t>List additional requirement/ # of days (do not include pro-fire or sustainment) (AFSFC must validate)</t>
  </si>
  <si>
    <r>
      <t xml:space="preserve">STEP 5--AFCEC and AFSFC Consideration </t>
    </r>
    <r>
      <rPr>
        <b/>
        <sz val="10"/>
        <color theme="1"/>
        <rFont val="Calibri"/>
        <family val="2"/>
        <scheme val="minor"/>
      </rPr>
      <t>(i.e. number of ranges, range type, and mission set)</t>
    </r>
  </si>
  <si>
    <t>Mission Changes:  list, and add/subtract the number of personnel projected to require annual training  (+ or 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</si>
</sst>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/>
    <xf numFmtId="0" fontId="0" fillId="2" borderId="3" xfId="0" applyFill="1" applyBorder="1"/>
    <xf numFmtId="0" fontId="0" fillId="2" borderId="5" xfId="0" applyFill="1" applyBorder="1"/>
    <xf numFmtId="1" fontId="0" fillId="3" borderId="1" xfId="0" applyNumberFormat="1" applyFill="1" applyBorder="1"/>
    <xf numFmtId="0" fontId="0" fillId="2" borderId="3" xfId="0" applyFont="1" applyFill="1" applyBorder="1"/>
    <xf numFmtId="0" fontId="0" fillId="2" borderId="6" xfId="0" applyFill="1" applyBorder="1" applyAlignment="1"/>
    <xf numFmtId="2" fontId="0" fillId="2" borderId="1" xfId="0" applyNumberFormat="1" applyFont="1" applyFill="1" applyBorder="1"/>
    <xf numFmtId="0" fontId="1" fillId="2" borderId="4" xfId="0" applyFont="1" applyFill="1" applyBorder="1"/>
    <xf numFmtId="1" fontId="0" fillId="2" borderId="1" xfId="0" applyNumberFormat="1" applyFill="1" applyBorder="1"/>
    <xf numFmtId="1" fontId="0" fillId="0" borderId="1" xfId="0" applyNumberFormat="1" applyFill="1" applyBorder="1"/>
    <xf numFmtId="1" fontId="0" fillId="3" borderId="16" xfId="0" applyNumberFormat="1" applyFill="1" applyBorder="1"/>
    <xf numFmtId="0" fontId="0" fillId="2" borderId="17" xfId="0" applyFill="1" applyBorder="1"/>
    <xf numFmtId="0" fontId="0" fillId="2" borderId="19" xfId="0" applyFill="1" applyBorder="1" applyAlignment="1"/>
    <xf numFmtId="0" fontId="0" fillId="2" borderId="26" xfId="0" applyFill="1" applyBorder="1" applyAlignment="1"/>
    <xf numFmtId="0" fontId="0" fillId="3" borderId="3" xfId="0" applyFill="1" applyBorder="1"/>
    <xf numFmtId="0" fontId="1" fillId="2" borderId="5" xfId="0" applyFont="1" applyFill="1" applyBorder="1"/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9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0" fillId="2" borderId="8" xfId="0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topLeftCell="A19" workbookViewId="0">
      <selection activeCell="I28" sqref="I28"/>
    </sheetView>
  </sheetViews>
  <sheetFormatPr defaultRowHeight="15" x14ac:dyDescent="0.25"/>
  <cols>
    <col min="1" max="1" width="21.28515625" customWidth="1"/>
    <col min="2" max="2" width="21.7109375" customWidth="1"/>
    <col min="3" max="3" width="29.28515625" customWidth="1"/>
    <col min="4" max="4" width="8.7109375" customWidth="1"/>
    <col min="5" max="5" width="5.7109375" customWidth="1"/>
    <col min="6" max="6" width="8.85546875" bestFit="1" customWidth="1"/>
    <col min="7" max="7" width="9.7109375" bestFit="1" customWidth="1"/>
    <col min="8" max="8" width="12.28515625" bestFit="1" customWidth="1"/>
    <col min="9" max="9" width="18.28515625" bestFit="1" customWidth="1"/>
  </cols>
  <sheetData>
    <row r="2" spans="1:10" ht="21" x14ac:dyDescent="0.35">
      <c r="A2" s="37" t="s">
        <v>18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x14ac:dyDescent="0.25">
      <c r="A3" s="22" t="s">
        <v>13</v>
      </c>
      <c r="B3" s="23"/>
      <c r="C3" s="23"/>
      <c r="D3" s="23"/>
      <c r="E3" s="24"/>
      <c r="F3" s="1" t="s">
        <v>29</v>
      </c>
      <c r="G3" s="1" t="s">
        <v>30</v>
      </c>
      <c r="H3" s="1" t="s">
        <v>31</v>
      </c>
      <c r="I3" s="1" t="s">
        <v>32</v>
      </c>
      <c r="J3" s="1" t="s">
        <v>7</v>
      </c>
    </row>
    <row r="4" spans="1:10" x14ac:dyDescent="0.25">
      <c r="A4" s="21"/>
      <c r="B4" s="21"/>
      <c r="C4" s="21"/>
      <c r="D4" s="21" t="s">
        <v>0</v>
      </c>
      <c r="E4" s="21"/>
      <c r="F4" s="2">
        <v>1233</v>
      </c>
      <c r="G4" s="2">
        <v>455</v>
      </c>
      <c r="H4" s="2">
        <v>28</v>
      </c>
      <c r="I4" s="2">
        <v>14</v>
      </c>
      <c r="J4" s="1">
        <f>SUM(F4:I4)</f>
        <v>1730</v>
      </c>
    </row>
    <row r="5" spans="1:10" x14ac:dyDescent="0.25">
      <c r="A5" s="21"/>
      <c r="B5" s="21"/>
      <c r="C5" s="21"/>
      <c r="D5" s="3" t="s">
        <v>1</v>
      </c>
      <c r="E5" s="1"/>
      <c r="F5" s="2">
        <v>1337</v>
      </c>
      <c r="G5" s="2">
        <v>335</v>
      </c>
      <c r="H5" s="2">
        <v>32</v>
      </c>
      <c r="I5" s="2">
        <v>32</v>
      </c>
      <c r="J5" s="1">
        <f>SUM(F5:I5)</f>
        <v>1736</v>
      </c>
    </row>
    <row r="6" spans="1:10" x14ac:dyDescent="0.25">
      <c r="A6" s="21"/>
      <c r="B6" s="21"/>
      <c r="C6" s="21"/>
      <c r="D6" s="3" t="s">
        <v>2</v>
      </c>
      <c r="E6" s="1"/>
      <c r="F6" s="2">
        <v>1298</v>
      </c>
      <c r="G6" s="2">
        <v>438</v>
      </c>
      <c r="H6" s="2">
        <v>14</v>
      </c>
      <c r="I6" s="2">
        <v>28</v>
      </c>
      <c r="J6" s="1">
        <f>SUM(F6:I6)</f>
        <v>1778</v>
      </c>
    </row>
    <row r="7" spans="1:10" x14ac:dyDescent="0.25">
      <c r="A7" s="21"/>
      <c r="B7" s="21"/>
      <c r="C7" s="21"/>
      <c r="D7" s="3" t="s">
        <v>8</v>
      </c>
      <c r="E7" s="1"/>
      <c r="F7" s="1"/>
      <c r="G7" s="1"/>
      <c r="H7" s="1"/>
      <c r="I7" s="1"/>
      <c r="J7" s="1">
        <f>SUM(J4:J6)/3</f>
        <v>1748</v>
      </c>
    </row>
    <row r="8" spans="1:10" x14ac:dyDescent="0.25">
      <c r="A8" s="43" t="s">
        <v>36</v>
      </c>
      <c r="B8" s="26"/>
      <c r="C8" s="26"/>
      <c r="D8" s="26"/>
      <c r="E8" s="26"/>
      <c r="F8" s="26"/>
      <c r="G8" s="26"/>
      <c r="H8" s="26"/>
      <c r="I8" s="27"/>
      <c r="J8" s="2">
        <v>0</v>
      </c>
    </row>
    <row r="9" spans="1:10" ht="21" x14ac:dyDescent="0.35">
      <c r="A9" s="4" t="s">
        <v>10</v>
      </c>
      <c r="B9" s="1"/>
      <c r="C9" s="1"/>
      <c r="D9" s="1"/>
      <c r="E9" s="1"/>
      <c r="F9" s="1"/>
      <c r="G9" s="1"/>
      <c r="H9" s="1"/>
      <c r="I9" s="1"/>
      <c r="J9" s="4">
        <f>SUM(J7:J8)</f>
        <v>1748</v>
      </c>
    </row>
    <row r="11" spans="1:10" ht="15.75" thickBot="1" x14ac:dyDescent="0.3"/>
    <row r="12" spans="1:10" ht="21" x14ac:dyDescent="0.35">
      <c r="A12" s="40" t="s">
        <v>19</v>
      </c>
      <c r="B12" s="41"/>
      <c r="C12" s="41"/>
      <c r="D12" s="41"/>
      <c r="E12" s="41"/>
      <c r="F12" s="41"/>
      <c r="G12" s="42"/>
    </row>
    <row r="13" spans="1:10" x14ac:dyDescent="0.25">
      <c r="A13" s="20" t="s">
        <v>3</v>
      </c>
      <c r="B13" s="21"/>
      <c r="C13" s="21"/>
      <c r="D13" s="21"/>
      <c r="E13" s="21"/>
      <c r="F13" s="1">
        <v>365</v>
      </c>
      <c r="G13" s="5" t="s">
        <v>4</v>
      </c>
    </row>
    <row r="14" spans="1:10" x14ac:dyDescent="0.25">
      <c r="A14" s="20" t="s">
        <v>15</v>
      </c>
      <c r="B14" s="21"/>
      <c r="C14" s="21"/>
      <c r="D14" s="21"/>
      <c r="E14" s="21"/>
      <c r="F14" s="12">
        <v>-114</v>
      </c>
      <c r="G14" s="5" t="s">
        <v>4</v>
      </c>
    </row>
    <row r="15" spans="1:10" x14ac:dyDescent="0.25">
      <c r="A15" s="20" t="s">
        <v>6</v>
      </c>
      <c r="B15" s="21"/>
      <c r="C15" s="21"/>
      <c r="D15" s="21"/>
      <c r="E15" s="21"/>
      <c r="F15" s="12">
        <v>-27</v>
      </c>
      <c r="G15" s="5" t="s">
        <v>4</v>
      </c>
    </row>
    <row r="16" spans="1:10" x14ac:dyDescent="0.25">
      <c r="A16" s="28" t="s">
        <v>5</v>
      </c>
      <c r="B16" s="23"/>
      <c r="C16" s="23"/>
      <c r="D16" s="23"/>
      <c r="E16" s="24"/>
      <c r="F16" s="12">
        <v>-12</v>
      </c>
      <c r="G16" s="5" t="s">
        <v>4</v>
      </c>
    </row>
    <row r="17" spans="1:7" x14ac:dyDescent="0.25">
      <c r="A17" s="28" t="s">
        <v>16</v>
      </c>
      <c r="B17" s="23"/>
      <c r="C17" s="23"/>
      <c r="D17" s="23"/>
      <c r="E17" s="24"/>
      <c r="F17" s="13">
        <v>-4</v>
      </c>
      <c r="G17" s="5" t="s">
        <v>4</v>
      </c>
    </row>
    <row r="18" spans="1:7" x14ac:dyDescent="0.25">
      <c r="A18" s="20" t="s">
        <v>33</v>
      </c>
      <c r="B18" s="21"/>
      <c r="C18" s="21"/>
      <c r="D18" s="21"/>
      <c r="E18" s="21"/>
      <c r="F18" s="13">
        <v>-9</v>
      </c>
      <c r="G18" s="5" t="s">
        <v>4</v>
      </c>
    </row>
    <row r="19" spans="1:7" x14ac:dyDescent="0.25">
      <c r="A19" s="20" t="s">
        <v>28</v>
      </c>
      <c r="B19" s="21"/>
      <c r="C19" s="21"/>
      <c r="D19" s="21"/>
      <c r="E19" s="21"/>
      <c r="F19" s="13">
        <v>-12</v>
      </c>
      <c r="G19" s="5" t="s">
        <v>4</v>
      </c>
    </row>
    <row r="20" spans="1:7" x14ac:dyDescent="0.25">
      <c r="A20" s="20" t="s">
        <v>27</v>
      </c>
      <c r="B20" s="21"/>
      <c r="C20" s="21"/>
      <c r="D20" s="21"/>
      <c r="E20" s="21"/>
      <c r="F20" s="13">
        <v>-12</v>
      </c>
      <c r="G20" s="5" t="s">
        <v>4</v>
      </c>
    </row>
    <row r="21" spans="1:7" x14ac:dyDescent="0.25">
      <c r="A21" s="20" t="s">
        <v>14</v>
      </c>
      <c r="B21" s="21"/>
      <c r="C21" s="21"/>
      <c r="D21" s="21"/>
      <c r="E21" s="21"/>
      <c r="F21" s="7">
        <v>-10</v>
      </c>
      <c r="G21" s="5" t="s">
        <v>4</v>
      </c>
    </row>
    <row r="22" spans="1:7" x14ac:dyDescent="0.25">
      <c r="A22" s="28" t="s">
        <v>34</v>
      </c>
      <c r="B22" s="23"/>
      <c r="C22" s="23"/>
      <c r="D22" s="23"/>
      <c r="E22" s="24"/>
      <c r="F22" s="14">
        <v>0</v>
      </c>
      <c r="G22" s="15" t="s">
        <v>4</v>
      </c>
    </row>
    <row r="23" spans="1:7" ht="21.75" thickBot="1" x14ac:dyDescent="0.4">
      <c r="A23" s="31" t="s">
        <v>11</v>
      </c>
      <c r="B23" s="32"/>
      <c r="C23" s="32"/>
      <c r="D23" s="32"/>
      <c r="E23" s="33"/>
      <c r="F23" s="11">
        <f>SUM(F13:F22)</f>
        <v>165</v>
      </c>
      <c r="G23" s="6" t="s">
        <v>4</v>
      </c>
    </row>
    <row r="25" spans="1:7" ht="15.75" thickBot="1" x14ac:dyDescent="0.3"/>
    <row r="26" spans="1:7" ht="21" x14ac:dyDescent="0.35">
      <c r="A26" s="40" t="s">
        <v>20</v>
      </c>
      <c r="B26" s="41"/>
      <c r="C26" s="41"/>
      <c r="D26" s="41"/>
      <c r="E26" s="41"/>
      <c r="F26" s="41"/>
      <c r="G26" s="42"/>
    </row>
    <row r="27" spans="1:7" x14ac:dyDescent="0.25">
      <c r="A27" s="20" t="s">
        <v>12</v>
      </c>
      <c r="B27" s="21"/>
      <c r="C27" s="21"/>
      <c r="D27" s="21"/>
      <c r="E27" s="22"/>
      <c r="F27" s="10">
        <f>SUM(J9/F23)</f>
        <v>10.593939393939394</v>
      </c>
      <c r="G27" s="8" t="s">
        <v>9</v>
      </c>
    </row>
    <row r="28" spans="1:7" ht="25.9" customHeight="1" x14ac:dyDescent="0.25">
      <c r="A28" s="50" t="s">
        <v>17</v>
      </c>
      <c r="B28" s="51"/>
      <c r="C28" s="51"/>
      <c r="D28" s="51"/>
      <c r="E28" s="51"/>
      <c r="F28" s="54">
        <f>CEILING(F27,7)</f>
        <v>14</v>
      </c>
      <c r="G28" s="29" t="s">
        <v>9</v>
      </c>
    </row>
    <row r="29" spans="1:7" ht="15" customHeight="1" thickBot="1" x14ac:dyDescent="0.3">
      <c r="A29" s="52"/>
      <c r="B29" s="53"/>
      <c r="C29" s="53"/>
      <c r="D29" s="53"/>
      <c r="E29" s="53"/>
      <c r="F29" s="55"/>
      <c r="G29" s="30"/>
    </row>
    <row r="31" spans="1:7" ht="15.75" thickBot="1" x14ac:dyDescent="0.3"/>
    <row r="32" spans="1:7" ht="21" x14ac:dyDescent="0.35">
      <c r="A32" s="34" t="s">
        <v>21</v>
      </c>
      <c r="B32" s="35"/>
      <c r="C32" s="35"/>
      <c r="D32" s="35"/>
      <c r="E32" s="35"/>
      <c r="F32" s="36"/>
    </row>
    <row r="33" spans="1:6" x14ac:dyDescent="0.25">
      <c r="A33" s="16" t="s">
        <v>22</v>
      </c>
      <c r="B33" s="9"/>
      <c r="C33" s="9"/>
      <c r="D33" s="9"/>
      <c r="E33" s="9"/>
      <c r="F33" s="17"/>
    </row>
    <row r="34" spans="1:6" x14ac:dyDescent="0.25">
      <c r="A34" s="25" t="s">
        <v>23</v>
      </c>
      <c r="B34" s="26"/>
      <c r="C34" s="26"/>
      <c r="D34" s="26"/>
      <c r="E34" s="27"/>
      <c r="F34" s="18">
        <v>0</v>
      </c>
    </row>
    <row r="35" spans="1:6" x14ac:dyDescent="0.25">
      <c r="A35" s="25" t="s">
        <v>24</v>
      </c>
      <c r="B35" s="26"/>
      <c r="C35" s="26"/>
      <c r="D35" s="26"/>
      <c r="E35" s="27"/>
      <c r="F35" s="18">
        <v>1</v>
      </c>
    </row>
    <row r="36" spans="1:6" x14ac:dyDescent="0.25">
      <c r="A36" s="25" t="s">
        <v>25</v>
      </c>
      <c r="B36" s="26"/>
      <c r="C36" s="26"/>
      <c r="D36" s="26"/>
      <c r="E36" s="27"/>
      <c r="F36" s="18">
        <v>3</v>
      </c>
    </row>
    <row r="37" spans="1:6" ht="21.75" thickBot="1" x14ac:dyDescent="0.4">
      <c r="A37" s="47" t="s">
        <v>26</v>
      </c>
      <c r="B37" s="48"/>
      <c r="C37" s="48"/>
      <c r="D37" s="48"/>
      <c r="E37" s="49"/>
      <c r="F37" s="19">
        <f>SUM(F34:F36)</f>
        <v>4</v>
      </c>
    </row>
    <row r="38" spans="1:6" ht="15.75" thickBot="1" x14ac:dyDescent="0.3"/>
    <row r="39" spans="1:6" ht="21.75" thickBot="1" x14ac:dyDescent="0.4">
      <c r="A39" s="44" t="s">
        <v>35</v>
      </c>
      <c r="B39" s="45"/>
      <c r="C39" s="45"/>
      <c r="D39" s="45"/>
      <c r="E39" s="45"/>
      <c r="F39" s="46"/>
    </row>
  </sheetData>
  <mergeCells count="31">
    <mergeCell ref="A39:F39"/>
    <mergeCell ref="A35:E35"/>
    <mergeCell ref="A37:E37"/>
    <mergeCell ref="A36:E36"/>
    <mergeCell ref="A17:E17"/>
    <mergeCell ref="A28:E29"/>
    <mergeCell ref="F28:F29"/>
    <mergeCell ref="A21:E21"/>
    <mergeCell ref="A26:G26"/>
    <mergeCell ref="G28:G29"/>
    <mergeCell ref="A23:E23"/>
    <mergeCell ref="A32:F32"/>
    <mergeCell ref="A22:E22"/>
    <mergeCell ref="A2:J2"/>
    <mergeCell ref="A12:G12"/>
    <mergeCell ref="A13:E13"/>
    <mergeCell ref="A14:E14"/>
    <mergeCell ref="D4:E4"/>
    <mergeCell ref="A4:C4"/>
    <mergeCell ref="A5:C5"/>
    <mergeCell ref="A6:C6"/>
    <mergeCell ref="A7:C7"/>
    <mergeCell ref="A8:I8"/>
    <mergeCell ref="A20:E20"/>
    <mergeCell ref="A18:E18"/>
    <mergeCell ref="A15:E15"/>
    <mergeCell ref="A3:E3"/>
    <mergeCell ref="A34:E34"/>
    <mergeCell ref="A27:E27"/>
    <mergeCell ref="A19:E19"/>
    <mergeCell ref="A16:E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NIELSEN, JEFFREY P GS-14 USAF AFCEC AFCEC/COSC</dc:creator>
  <cp:lastModifiedBy>NIELSEN, JEFFREY P GS-14 USAF AFCEC AFCEC/COSC</cp:lastModifiedBy>
  <dcterms:created xsi:type="dcterms:W3CDTF">2020-04-20T18:03:01Z</dcterms:created>
  <dcterms:modified xsi:type="dcterms:W3CDTF">2021-04-21T17:23:21Z</dcterms:modified>
</cp:coreProperties>
</file>